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2026" sheetId="3" r:id="rId1"/>
  </sheets>
  <definedNames>
    <definedName name="_xlnm._FilterDatabase" localSheetId="0" hidden="1">'2026'!$B$3:$D$5</definedName>
    <definedName name="_xlnm.Print_Titles" localSheetId="0">'2026'!$3:$5</definedName>
    <definedName name="_xlnm.Print_Area" localSheetId="0">'2026'!$A$1:$D$98</definedName>
  </definedNames>
  <calcPr calcId="152511"/>
</workbook>
</file>

<file path=xl/calcChain.xml><?xml version="1.0" encoding="utf-8"?>
<calcChain xmlns="http://schemas.openxmlformats.org/spreadsheetml/2006/main">
  <c r="D95" i="3" l="1"/>
  <c r="D90" i="3" l="1"/>
  <c r="D91" i="3"/>
  <c r="D92" i="3"/>
  <c r="D89" i="3"/>
  <c r="D72" i="3"/>
  <c r="D73" i="3"/>
  <c r="D74" i="3"/>
  <c r="D75" i="3"/>
  <c r="D71" i="3"/>
  <c r="D44" i="3"/>
  <c r="D45" i="3"/>
  <c r="D46" i="3"/>
  <c r="D43" i="3"/>
  <c r="D53" i="3" l="1"/>
  <c r="D54" i="3"/>
  <c r="D55" i="3"/>
  <c r="D56" i="3"/>
  <c r="D52" i="3"/>
  <c r="D96" i="3" l="1"/>
  <c r="D81" i="3"/>
  <c r="D82" i="3"/>
  <c r="D83" i="3"/>
  <c r="D84" i="3"/>
  <c r="D80" i="3"/>
  <c r="D93" i="3"/>
  <c r="D87" i="3"/>
  <c r="D86" i="3"/>
  <c r="D39" i="3"/>
  <c r="D40" i="3"/>
  <c r="D41" i="3"/>
  <c r="D38" i="3"/>
  <c r="D18" i="3"/>
  <c r="D19" i="3"/>
  <c r="D17" i="3"/>
  <c r="D23" i="3"/>
  <c r="D24" i="3"/>
  <c r="D25" i="3"/>
  <c r="D26" i="3"/>
  <c r="D22" i="3"/>
  <c r="D59" i="3" l="1"/>
  <c r="D60" i="3"/>
  <c r="D61" i="3"/>
  <c r="D62" i="3"/>
  <c r="D58" i="3"/>
  <c r="D29" i="3"/>
  <c r="D30" i="3"/>
  <c r="D28" i="3"/>
  <c r="D65" i="3"/>
  <c r="D66" i="3"/>
  <c r="D67" i="3"/>
  <c r="D64" i="3"/>
  <c r="D50" i="3"/>
  <c r="D49" i="3"/>
  <c r="D69" i="3"/>
  <c r="D78" i="3"/>
  <c r="D77" i="3"/>
  <c r="D33" i="3" l="1"/>
  <c r="D34" i="3"/>
  <c r="D35" i="3"/>
  <c r="D36" i="3"/>
  <c r="D32" i="3"/>
  <c r="D94" i="3"/>
  <c r="D12" i="3" l="1"/>
  <c r="D13" i="3"/>
  <c r="D14" i="3"/>
  <c r="D15" i="3"/>
  <c r="D11" i="3"/>
  <c r="D97" i="3"/>
  <c r="D88" i="3"/>
  <c r="C85" i="3"/>
  <c r="D85" i="3"/>
  <c r="D79" i="3"/>
  <c r="D76" i="3"/>
  <c r="D70" i="3"/>
  <c r="D68" i="3"/>
  <c r="D63" i="3"/>
  <c r="D57" i="3"/>
  <c r="D51" i="3"/>
  <c r="C48" i="3"/>
  <c r="D48" i="3"/>
  <c r="D42" i="3"/>
  <c r="D37" i="3"/>
  <c r="D31" i="3"/>
  <c r="D27" i="3"/>
  <c r="C21" i="3"/>
  <c r="D21" i="3"/>
  <c r="C16" i="3"/>
  <c r="D16" i="3"/>
  <c r="D10" i="3" l="1"/>
  <c r="D6" i="3" s="1"/>
  <c r="C42" i="3"/>
  <c r="C31" i="3"/>
  <c r="C68" i="3"/>
  <c r="C76" i="3"/>
  <c r="C57" i="3"/>
  <c r="C51" i="3" l="1"/>
  <c r="C37" i="3"/>
  <c r="C79" i="3"/>
  <c r="C27" i="3"/>
  <c r="C10" i="3"/>
  <c r="C97" i="3"/>
  <c r="C88" i="3"/>
  <c r="C70" i="3"/>
  <c r="C63" i="3"/>
  <c r="C6" i="3" l="1"/>
</calcChain>
</file>

<file path=xl/sharedStrings.xml><?xml version="1.0" encoding="utf-8"?>
<sst xmlns="http://schemas.openxmlformats.org/spreadsheetml/2006/main" count="186" uniqueCount="185">
  <si>
    <t>№, п/п</t>
  </si>
  <si>
    <t>Гаврилово-Посадский район</t>
  </si>
  <si>
    <t>Заволжский район</t>
  </si>
  <si>
    <t>Ильинский район</t>
  </si>
  <si>
    <t>Кинешемский район</t>
  </si>
  <si>
    <t>Комсомольский район</t>
  </si>
  <si>
    <t>Лежневский район</t>
  </si>
  <si>
    <t>Лухский район</t>
  </si>
  <si>
    <t>Пестяковский район</t>
  </si>
  <si>
    <t>Приволжский район</t>
  </si>
  <si>
    <t>Пучежский район</t>
  </si>
  <si>
    <t>Родниковский район</t>
  </si>
  <si>
    <t>Савинский район</t>
  </si>
  <si>
    <t>Тейковский район</t>
  </si>
  <si>
    <t>Фурмановский район</t>
  </si>
  <si>
    <t>Шуйский район</t>
  </si>
  <si>
    <t>Южский район</t>
  </si>
  <si>
    <t>Юрьевецкий район</t>
  </si>
  <si>
    <t>г.о. Кохма</t>
  </si>
  <si>
    <t>г.о. Вичуга</t>
  </si>
  <si>
    <t>г.о. Кинешма</t>
  </si>
  <si>
    <t>г.о. Шуя</t>
  </si>
  <si>
    <t>Парское сельское поселение</t>
  </si>
  <si>
    <t xml:space="preserve">Каминское сельское поселение </t>
  </si>
  <si>
    <t>Филисовское сельское поселение</t>
  </si>
  <si>
    <t>Родниковское городское поселение</t>
  </si>
  <si>
    <t>Благовещенское сельское поселение</t>
  </si>
  <si>
    <t>Порздневское сельское поселение</t>
  </si>
  <si>
    <t>Рябовское сельское поселение</t>
  </si>
  <si>
    <t>Лухское городское поселение</t>
  </si>
  <si>
    <t>Южское городское поселение</t>
  </si>
  <si>
    <t>Хотимльское сельское поселение</t>
  </si>
  <si>
    <t>8.1.</t>
  </si>
  <si>
    <t>8.2.</t>
  </si>
  <si>
    <t>8.3.</t>
  </si>
  <si>
    <t>8.4.</t>
  </si>
  <si>
    <t>8.5.</t>
  </si>
  <si>
    <t>10.</t>
  </si>
  <si>
    <t>10.1.</t>
  </si>
  <si>
    <t>10.2.</t>
  </si>
  <si>
    <t>10.3.</t>
  </si>
  <si>
    <t>10.4.</t>
  </si>
  <si>
    <t>8.</t>
  </si>
  <si>
    <t>15.</t>
  </si>
  <si>
    <t>15.1.</t>
  </si>
  <si>
    <t>15.2.</t>
  </si>
  <si>
    <t>15.3.</t>
  </si>
  <si>
    <t>15.4.</t>
  </si>
  <si>
    <t>20.</t>
  </si>
  <si>
    <t>22.</t>
  </si>
  <si>
    <t>26.</t>
  </si>
  <si>
    <t>20.1.</t>
  </si>
  <si>
    <t>20.2.</t>
  </si>
  <si>
    <t>Подозерское сельское поселение</t>
  </si>
  <si>
    <t>Комсомольское городское поселение</t>
  </si>
  <si>
    <t>Новоусадебское сельское поселение</t>
  </si>
  <si>
    <t>Марковское сельское поселение</t>
  </si>
  <si>
    <t>Писцовское сельское поселение</t>
  </si>
  <si>
    <t>21.</t>
  </si>
  <si>
    <t>21.1.</t>
  </si>
  <si>
    <t>21.2.</t>
  </si>
  <si>
    <t>21.3.</t>
  </si>
  <si>
    <t>21.4.</t>
  </si>
  <si>
    <t>Михайловское сельское поселение</t>
  </si>
  <si>
    <t>Елнатское сельское поселение</t>
  </si>
  <si>
    <t>Соболевское сельское поселение</t>
  </si>
  <si>
    <t>Юрьевецкое городское поселение</t>
  </si>
  <si>
    <t>17.</t>
  </si>
  <si>
    <t>17.1.</t>
  </si>
  <si>
    <t>17.2.</t>
  </si>
  <si>
    <t>17.3.</t>
  </si>
  <si>
    <t>17.5.</t>
  </si>
  <si>
    <t>17.4.</t>
  </si>
  <si>
    <t>Нерльское городское поселение</t>
  </si>
  <si>
    <t>Крапивновское сельское поселение</t>
  </si>
  <si>
    <t>Новолеушинское сельское поселение</t>
  </si>
  <si>
    <t>Большеклочковское сельское поселение</t>
  </si>
  <si>
    <t>Морозовское сельское поселение</t>
  </si>
  <si>
    <t>4.</t>
  </si>
  <si>
    <t>4.1.</t>
  </si>
  <si>
    <t>4.2.</t>
  </si>
  <si>
    <t>Дмитриевское сельское поселение</t>
  </si>
  <si>
    <t>Волжское сельское поселение</t>
  </si>
  <si>
    <t>24.</t>
  </si>
  <si>
    <t>19.</t>
  </si>
  <si>
    <t>19.1.</t>
  </si>
  <si>
    <t>19.2.</t>
  </si>
  <si>
    <t>19.3.</t>
  </si>
  <si>
    <t>19.4.</t>
  </si>
  <si>
    <t>19.5.</t>
  </si>
  <si>
    <t>Афанасьевское сельское поселение</t>
  </si>
  <si>
    <t>Введенское сельское поселение</t>
  </si>
  <si>
    <t>Китовское сельское поселение</t>
  </si>
  <si>
    <t>Остаповское сельское поселение</t>
  </si>
  <si>
    <t>Колобовское городское поселение</t>
  </si>
  <si>
    <t>2.</t>
  </si>
  <si>
    <t>3.</t>
  </si>
  <si>
    <t>3.1.</t>
  </si>
  <si>
    <t>3.2.</t>
  </si>
  <si>
    <t>3.3.</t>
  </si>
  <si>
    <t>3.4.</t>
  </si>
  <si>
    <t>3.5.</t>
  </si>
  <si>
    <t>Гаврилово-Посадское городское поселение</t>
  </si>
  <si>
    <t>Новоселковское сельское поселение</t>
  </si>
  <si>
    <t>Осановецкое сельское поселение</t>
  </si>
  <si>
    <t>Петровское городское поселение</t>
  </si>
  <si>
    <t>Шекшовское сельское поселение</t>
  </si>
  <si>
    <t>Итого</t>
  </si>
  <si>
    <t>13.</t>
  </si>
  <si>
    <t>13.1.</t>
  </si>
  <si>
    <t>16.</t>
  </si>
  <si>
    <t>16.1.</t>
  </si>
  <si>
    <t>Савинское сельское поселение</t>
  </si>
  <si>
    <t>Затехиинское сельское поселение</t>
  </si>
  <si>
    <t>14.</t>
  </si>
  <si>
    <t>14.1.</t>
  </si>
  <si>
    <t>14.2.</t>
  </si>
  <si>
    <t>14.3.</t>
  </si>
  <si>
    <t>14.4.</t>
  </si>
  <si>
    <t>Илья-Высоковское сельское поселение</t>
  </si>
  <si>
    <t>Сеготское сельское поселение</t>
  </si>
  <si>
    <t>Пучежское городское поселение</t>
  </si>
  <si>
    <t>11.</t>
  </si>
  <si>
    <t>7.</t>
  </si>
  <si>
    <t>7.1.</t>
  </si>
  <si>
    <t>7.2.</t>
  </si>
  <si>
    <t>7.3.</t>
  </si>
  <si>
    <t>Горковское сельское поселение</t>
  </si>
  <si>
    <t>Луговское сельское поселение</t>
  </si>
  <si>
    <t>Батмановское сельское поселение</t>
  </si>
  <si>
    <t>1.</t>
  </si>
  <si>
    <t>6.</t>
  </si>
  <si>
    <t>6.1.</t>
  </si>
  <si>
    <t>6.2.</t>
  </si>
  <si>
    <t>6.3.</t>
  </si>
  <si>
    <t>6.4.</t>
  </si>
  <si>
    <t>Ильинское городское поселение</t>
  </si>
  <si>
    <t>Исаевское сельское поселение</t>
  </si>
  <si>
    <t>Ивашевское сельское поселение</t>
  </si>
  <si>
    <t>Аньковское сельское поселение</t>
  </si>
  <si>
    <t>5.</t>
  </si>
  <si>
    <t>18.</t>
  </si>
  <si>
    <t>18.1.</t>
  </si>
  <si>
    <t>Панинское сельское поселение</t>
  </si>
  <si>
    <t>Дуляпинское сельское поселение</t>
  </si>
  <si>
    <t>9.</t>
  </si>
  <si>
    <t>12.</t>
  </si>
  <si>
    <t>9.1.</t>
  </si>
  <si>
    <t>9.2.</t>
  </si>
  <si>
    <t>9.3.</t>
  </si>
  <si>
    <t>9.4.</t>
  </si>
  <si>
    <t>Лежневское сельское поселение</t>
  </si>
  <si>
    <t>Сабиновское сельское поселение</t>
  </si>
  <si>
    <t>Шилыковское сельское поселение</t>
  </si>
  <si>
    <t>Новогоркинское сельское поселение</t>
  </si>
  <si>
    <t>Целевой показатель площади обработки от борщевика Сосновского (га)</t>
  </si>
  <si>
    <t>6.5.</t>
  </si>
  <si>
    <t>Щенниковское сельское поселение</t>
  </si>
  <si>
    <t>12.1.</t>
  </si>
  <si>
    <t>12.2.</t>
  </si>
  <si>
    <t>Пестяковское городское поселение</t>
  </si>
  <si>
    <t>Пестяковское сельское поселение</t>
  </si>
  <si>
    <t>Приволжское городское поселение</t>
  </si>
  <si>
    <t>13.2.</t>
  </si>
  <si>
    <t>Плесское городское поселение</t>
  </si>
  <si>
    <t>13.3.</t>
  </si>
  <si>
    <t>Ингарское сельское поселение</t>
  </si>
  <si>
    <t>Новское сельское поселение</t>
  </si>
  <si>
    <t>Рождественское сельское поселение</t>
  </si>
  <si>
    <t>13.4.</t>
  </si>
  <si>
    <t>13.5.</t>
  </si>
  <si>
    <t xml:space="preserve">Размер финансовых средств областного бюджета, рублей </t>
  </si>
  <si>
    <t>Итого городские округа</t>
  </si>
  <si>
    <t>Ставка - 19 245 рублей за 1 гектар</t>
  </si>
  <si>
    <t>2026 год</t>
  </si>
  <si>
    <t>Наименование муниципального района/городского округа/сельского поселения</t>
  </si>
  <si>
    <t>Мортковское сельское поселение</t>
  </si>
  <si>
    <t>4.3.</t>
  </si>
  <si>
    <t>Междуреченское сельское поселение</t>
  </si>
  <si>
    <t>14.5.</t>
  </si>
  <si>
    <t>Верхнеландеховский муниципальный округ</t>
  </si>
  <si>
    <t>Вичугский муниципальный округ</t>
  </si>
  <si>
    <t>Ивановский муниципальный округ</t>
  </si>
  <si>
    <t>Палехский муниципальный округ</t>
  </si>
  <si>
    <t>Расчет к распределению субсидий бюджетам муниципальных образований Ивановской области на реализацию мероприятий по борьбе с борщевиком Сосновского                                                                                                                              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</si>
</sst>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" fontId="3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2" fillId="0" borderId="10" xfId="0" applyFont="1" applyFill="1" applyBorder="1"/>
    <xf numFmtId="0" fontId="2" fillId="0" borderId="10" xfId="0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tabSelected="1" zoomScale="115" zoomScaleNormal="115" zoomScaleSheetLayoutView="115" workbookViewId="0">
      <pane ySplit="6" topLeftCell="A40" activePane="bottomLeft" state="frozen"/>
      <selection pane="bottomLeft" activeCell="M50" sqref="M50"/>
    </sheetView>
  </sheetViews>
  <sheetFormatPr defaultRowHeight="15" x14ac:dyDescent="0.25"/>
  <cols>
    <col min="1" max="1" width="6.28515625" customWidth="1"/>
    <col min="2" max="2" width="40.7109375" customWidth="1"/>
    <col min="3" max="3" width="36.85546875" customWidth="1"/>
    <col min="4" max="4" width="28.140625" style="10" customWidth="1"/>
  </cols>
  <sheetData>
    <row r="1" spans="1:4" ht="6.75" customHeight="1" x14ac:dyDescent="0.25"/>
    <row r="2" spans="1:4" ht="54" customHeight="1" x14ac:dyDescent="0.25">
      <c r="A2" s="32" t="s">
        <v>184</v>
      </c>
      <c r="B2" s="32"/>
      <c r="C2" s="32"/>
      <c r="D2" s="32"/>
    </row>
    <row r="3" spans="1:4" ht="21.75" customHeight="1" x14ac:dyDescent="0.25">
      <c r="A3" s="33" t="s">
        <v>0</v>
      </c>
      <c r="B3" s="35" t="s">
        <v>175</v>
      </c>
      <c r="C3" s="40" t="s">
        <v>174</v>
      </c>
      <c r="D3" s="41"/>
    </row>
    <row r="4" spans="1:4" ht="36.75" customHeight="1" x14ac:dyDescent="0.25">
      <c r="A4" s="33"/>
      <c r="B4" s="35"/>
      <c r="C4" s="37" t="s">
        <v>155</v>
      </c>
      <c r="D4" s="39" t="s">
        <v>171</v>
      </c>
    </row>
    <row r="5" spans="1:4" ht="15.75" thickBot="1" x14ac:dyDescent="0.3">
      <c r="A5" s="34"/>
      <c r="B5" s="36"/>
      <c r="C5" s="38"/>
      <c r="D5" s="39"/>
    </row>
    <row r="6" spans="1:4" ht="18.75" customHeight="1" thickBot="1" x14ac:dyDescent="0.3">
      <c r="A6" s="11"/>
      <c r="B6" s="12" t="s">
        <v>107</v>
      </c>
      <c r="C6" s="13">
        <f>C8+C9+C10+C16+C20+C21+C27+C31+C37+C42+C47+C48+C51+C57+C63+C68+C70+C76+C79+C85+C88+C97</f>
        <v>1281.665825</v>
      </c>
      <c r="D6" s="14">
        <f>D8+D9+D10+D16+D20+D21+D27+D31+D37+D42+D47+D48+D51+D57+D63+D68+D70+D76+D79+D85+D88+D97</f>
        <v>24665658.802124996</v>
      </c>
    </row>
    <row r="7" spans="1:4" ht="21" customHeight="1" x14ac:dyDescent="0.25">
      <c r="A7" s="30" t="s">
        <v>173</v>
      </c>
      <c r="B7" s="31"/>
      <c r="C7" s="31"/>
      <c r="D7" s="42"/>
    </row>
    <row r="8" spans="1:4" ht="31.5" x14ac:dyDescent="0.25">
      <c r="A8" s="7" t="s">
        <v>130</v>
      </c>
      <c r="B8" s="15" t="s">
        <v>180</v>
      </c>
      <c r="C8" s="16">
        <v>38</v>
      </c>
      <c r="D8" s="43">
        <v>731310</v>
      </c>
    </row>
    <row r="9" spans="1:4" ht="15.75" x14ac:dyDescent="0.25">
      <c r="A9" s="4" t="s">
        <v>95</v>
      </c>
      <c r="B9" s="17" t="s">
        <v>181</v>
      </c>
      <c r="C9" s="16">
        <v>59</v>
      </c>
      <c r="D9" s="43">
        <v>1135455</v>
      </c>
    </row>
    <row r="10" spans="1:4" ht="16.5" customHeight="1" x14ac:dyDescent="0.25">
      <c r="A10" s="4" t="s">
        <v>96</v>
      </c>
      <c r="B10" s="17" t="s">
        <v>1</v>
      </c>
      <c r="C10" s="18">
        <f>SUM(C11:C15)</f>
        <v>30.950800000000001</v>
      </c>
      <c r="D10" s="44">
        <f>SUM(D11:D15)</f>
        <v>595648.14599999995</v>
      </c>
    </row>
    <row r="11" spans="1:4" ht="30.75" customHeight="1" x14ac:dyDescent="0.25">
      <c r="A11" s="3" t="s">
        <v>97</v>
      </c>
      <c r="B11" s="1" t="s">
        <v>102</v>
      </c>
      <c r="C11" s="9">
        <v>10</v>
      </c>
      <c r="D11" s="45">
        <f>C11*19245</f>
        <v>192450</v>
      </c>
    </row>
    <row r="12" spans="1:4" ht="16.5" customHeight="1" x14ac:dyDescent="0.25">
      <c r="A12" s="3" t="s">
        <v>98</v>
      </c>
      <c r="B12" s="1" t="s">
        <v>103</v>
      </c>
      <c r="C12" s="9">
        <v>4.8811999999999998</v>
      </c>
      <c r="D12" s="45">
        <f t="shared" ref="D12:D15" si="0">C12*19245</f>
        <v>93938.693999999989</v>
      </c>
    </row>
    <row r="13" spans="1:4" ht="16.5" customHeight="1" x14ac:dyDescent="0.25">
      <c r="A13" s="3" t="s">
        <v>99</v>
      </c>
      <c r="B13" s="1" t="s">
        <v>104</v>
      </c>
      <c r="C13" s="9">
        <v>10</v>
      </c>
      <c r="D13" s="45">
        <f t="shared" si="0"/>
        <v>192450</v>
      </c>
    </row>
    <row r="14" spans="1:4" ht="16.5" customHeight="1" x14ac:dyDescent="0.25">
      <c r="A14" s="3" t="s">
        <v>100</v>
      </c>
      <c r="B14" s="1" t="s">
        <v>105</v>
      </c>
      <c r="C14" s="9">
        <v>5.4695999999999998</v>
      </c>
      <c r="D14" s="45">
        <f t="shared" si="0"/>
        <v>105262.45199999999</v>
      </c>
    </row>
    <row r="15" spans="1:4" ht="16.5" customHeight="1" x14ac:dyDescent="0.25">
      <c r="A15" s="3" t="s">
        <v>101</v>
      </c>
      <c r="B15" s="1" t="s">
        <v>106</v>
      </c>
      <c r="C15" s="9">
        <v>0.6</v>
      </c>
      <c r="D15" s="45">
        <f t="shared" si="0"/>
        <v>11547</v>
      </c>
    </row>
    <row r="16" spans="1:4" ht="15.75" x14ac:dyDescent="0.25">
      <c r="A16" s="4" t="s">
        <v>78</v>
      </c>
      <c r="B16" s="17" t="s">
        <v>2</v>
      </c>
      <c r="C16" s="16">
        <f>SUM(C17:C19)</f>
        <v>16.5</v>
      </c>
      <c r="D16" s="43">
        <f>SUM(D17:D19)</f>
        <v>317542.5</v>
      </c>
    </row>
    <row r="17" spans="1:4" ht="15.75" x14ac:dyDescent="0.25">
      <c r="A17" s="3" t="s">
        <v>79</v>
      </c>
      <c r="B17" s="1" t="s">
        <v>81</v>
      </c>
      <c r="C17" s="9">
        <v>10</v>
      </c>
      <c r="D17" s="45">
        <f>C17*19245</f>
        <v>192450</v>
      </c>
    </row>
    <row r="18" spans="1:4" ht="15.75" x14ac:dyDescent="0.25">
      <c r="A18" s="3" t="s">
        <v>80</v>
      </c>
      <c r="B18" s="1" t="s">
        <v>178</v>
      </c>
      <c r="C18" s="9">
        <v>1.5</v>
      </c>
      <c r="D18" s="45">
        <f t="shared" ref="D18:D19" si="1">C18*19245</f>
        <v>28867.5</v>
      </c>
    </row>
    <row r="19" spans="1:4" ht="15.75" x14ac:dyDescent="0.25">
      <c r="A19" s="3" t="s">
        <v>177</v>
      </c>
      <c r="B19" s="1" t="s">
        <v>82</v>
      </c>
      <c r="C19" s="9">
        <v>5</v>
      </c>
      <c r="D19" s="45">
        <f t="shared" si="1"/>
        <v>96225</v>
      </c>
    </row>
    <row r="20" spans="1:4" ht="15.75" x14ac:dyDescent="0.25">
      <c r="A20" s="4" t="s">
        <v>140</v>
      </c>
      <c r="B20" s="17" t="s">
        <v>182</v>
      </c>
      <c r="C20" s="16">
        <v>115</v>
      </c>
      <c r="D20" s="43">
        <v>2213175</v>
      </c>
    </row>
    <row r="21" spans="1:4" ht="15.75" x14ac:dyDescent="0.25">
      <c r="A21" s="7" t="s">
        <v>131</v>
      </c>
      <c r="B21" s="17" t="s">
        <v>3</v>
      </c>
      <c r="C21" s="16">
        <f>SUM(C22:C26)</f>
        <v>51</v>
      </c>
      <c r="D21" s="43">
        <f>SUM(D22:D26)</f>
        <v>981495</v>
      </c>
    </row>
    <row r="22" spans="1:4" ht="15.75" x14ac:dyDescent="0.25">
      <c r="A22" s="6" t="s">
        <v>132</v>
      </c>
      <c r="B22" s="1" t="s">
        <v>136</v>
      </c>
      <c r="C22" s="9">
        <v>15</v>
      </c>
      <c r="D22" s="45">
        <f>C22*19245</f>
        <v>288675</v>
      </c>
    </row>
    <row r="23" spans="1:4" ht="15.75" x14ac:dyDescent="0.25">
      <c r="A23" s="6" t="s">
        <v>133</v>
      </c>
      <c r="B23" s="1" t="s">
        <v>137</v>
      </c>
      <c r="C23" s="9">
        <v>5</v>
      </c>
      <c r="D23" s="45">
        <f t="shared" ref="D23:D26" si="2">C23*19245</f>
        <v>96225</v>
      </c>
    </row>
    <row r="24" spans="1:4" ht="15.75" x14ac:dyDescent="0.25">
      <c r="A24" s="6" t="s">
        <v>134</v>
      </c>
      <c r="B24" s="1" t="s">
        <v>138</v>
      </c>
      <c r="C24" s="9">
        <v>20</v>
      </c>
      <c r="D24" s="45">
        <f t="shared" si="2"/>
        <v>384900</v>
      </c>
    </row>
    <row r="25" spans="1:4" ht="15.75" x14ac:dyDescent="0.25">
      <c r="A25" s="6" t="s">
        <v>135</v>
      </c>
      <c r="B25" s="1" t="s">
        <v>139</v>
      </c>
      <c r="C25" s="9">
        <v>10</v>
      </c>
      <c r="D25" s="45">
        <f t="shared" si="2"/>
        <v>192450</v>
      </c>
    </row>
    <row r="26" spans="1:4" ht="15.75" x14ac:dyDescent="0.25">
      <c r="A26" s="6" t="s">
        <v>156</v>
      </c>
      <c r="B26" s="1" t="s">
        <v>157</v>
      </c>
      <c r="C26" s="9">
        <v>1</v>
      </c>
      <c r="D26" s="45">
        <f t="shared" si="2"/>
        <v>19245</v>
      </c>
    </row>
    <row r="27" spans="1:4" ht="15.75" x14ac:dyDescent="0.25">
      <c r="A27" s="4" t="s">
        <v>123</v>
      </c>
      <c r="B27" s="17" t="s">
        <v>4</v>
      </c>
      <c r="C27" s="18">
        <f>SUM(C28:C30)</f>
        <v>40</v>
      </c>
      <c r="D27" s="44">
        <f>SUM(D28:D30)</f>
        <v>769800</v>
      </c>
    </row>
    <row r="28" spans="1:4" ht="15.75" x14ac:dyDescent="0.25">
      <c r="A28" s="3" t="s">
        <v>124</v>
      </c>
      <c r="B28" s="1" t="s">
        <v>127</v>
      </c>
      <c r="C28" s="9">
        <v>6</v>
      </c>
      <c r="D28" s="45">
        <f>C28*19245</f>
        <v>115470</v>
      </c>
    </row>
    <row r="29" spans="1:4" ht="15.75" x14ac:dyDescent="0.25">
      <c r="A29" s="3" t="s">
        <v>125</v>
      </c>
      <c r="B29" s="1" t="s">
        <v>128</v>
      </c>
      <c r="C29" s="9">
        <v>6.5</v>
      </c>
      <c r="D29" s="45">
        <f t="shared" ref="D29:D30" si="3">C29*19245</f>
        <v>125092.5</v>
      </c>
    </row>
    <row r="30" spans="1:4" ht="15.75" x14ac:dyDescent="0.25">
      <c r="A30" s="3" t="s">
        <v>126</v>
      </c>
      <c r="B30" s="1" t="s">
        <v>129</v>
      </c>
      <c r="C30" s="9">
        <v>27.5</v>
      </c>
      <c r="D30" s="45">
        <f t="shared" si="3"/>
        <v>529237.5</v>
      </c>
    </row>
    <row r="31" spans="1:4" ht="15.75" x14ac:dyDescent="0.25">
      <c r="A31" s="4" t="s">
        <v>42</v>
      </c>
      <c r="B31" s="17" t="s">
        <v>5</v>
      </c>
      <c r="C31" s="18">
        <f>SUM(C32:C36)</f>
        <v>441</v>
      </c>
      <c r="D31" s="44">
        <f>SUM(D32:D36)</f>
        <v>8487045</v>
      </c>
    </row>
    <row r="32" spans="1:4" ht="15.75" x14ac:dyDescent="0.25">
      <c r="A32" s="3" t="s">
        <v>32</v>
      </c>
      <c r="B32" s="1" t="s">
        <v>53</v>
      </c>
      <c r="C32" s="9">
        <v>78</v>
      </c>
      <c r="D32" s="45">
        <f>C32*19245</f>
        <v>1501110</v>
      </c>
    </row>
    <row r="33" spans="1:4" ht="16.5" customHeight="1" x14ac:dyDescent="0.25">
      <c r="A33" s="3" t="s">
        <v>33</v>
      </c>
      <c r="B33" s="1" t="s">
        <v>54</v>
      </c>
      <c r="C33" s="9">
        <v>20</v>
      </c>
      <c r="D33" s="45">
        <f t="shared" ref="D33:D36" si="4">C33*19245</f>
        <v>384900</v>
      </c>
    </row>
    <row r="34" spans="1:4" ht="15.75" x14ac:dyDescent="0.25">
      <c r="A34" s="3" t="s">
        <v>34</v>
      </c>
      <c r="B34" s="1" t="s">
        <v>55</v>
      </c>
      <c r="C34" s="9">
        <v>95</v>
      </c>
      <c r="D34" s="45">
        <f t="shared" si="4"/>
        <v>1828275</v>
      </c>
    </row>
    <row r="35" spans="1:4" ht="15.75" x14ac:dyDescent="0.25">
      <c r="A35" s="3" t="s">
        <v>35</v>
      </c>
      <c r="B35" s="1" t="s">
        <v>56</v>
      </c>
      <c r="C35" s="9">
        <v>56</v>
      </c>
      <c r="D35" s="45">
        <f t="shared" si="4"/>
        <v>1077720</v>
      </c>
    </row>
    <row r="36" spans="1:4" ht="15.75" x14ac:dyDescent="0.25">
      <c r="A36" s="3" t="s">
        <v>36</v>
      </c>
      <c r="B36" s="1" t="s">
        <v>57</v>
      </c>
      <c r="C36" s="9">
        <v>192</v>
      </c>
      <c r="D36" s="45">
        <f t="shared" si="4"/>
        <v>3695040</v>
      </c>
    </row>
    <row r="37" spans="1:4" ht="15.75" x14ac:dyDescent="0.25">
      <c r="A37" s="4" t="s">
        <v>145</v>
      </c>
      <c r="B37" s="17" t="s">
        <v>6</v>
      </c>
      <c r="C37" s="16">
        <f>SUM(C38:C41)</f>
        <v>75</v>
      </c>
      <c r="D37" s="43">
        <f>SUM(D38:D41)</f>
        <v>1443375</v>
      </c>
    </row>
    <row r="38" spans="1:4" ht="15.75" x14ac:dyDescent="0.25">
      <c r="A38" s="3" t="s">
        <v>147</v>
      </c>
      <c r="B38" s="1" t="s">
        <v>151</v>
      </c>
      <c r="C38" s="9">
        <v>50</v>
      </c>
      <c r="D38" s="45">
        <f>C38*19245</f>
        <v>962250</v>
      </c>
    </row>
    <row r="39" spans="1:4" ht="15.75" x14ac:dyDescent="0.25">
      <c r="A39" s="3" t="s">
        <v>148</v>
      </c>
      <c r="B39" s="1" t="s">
        <v>152</v>
      </c>
      <c r="C39" s="9">
        <v>3</v>
      </c>
      <c r="D39" s="45">
        <f t="shared" ref="D39:D41" si="5">C39*19245</f>
        <v>57735</v>
      </c>
    </row>
    <row r="40" spans="1:4" ht="15.75" x14ac:dyDescent="0.25">
      <c r="A40" s="3" t="s">
        <v>149</v>
      </c>
      <c r="B40" s="1" t="s">
        <v>153</v>
      </c>
      <c r="C40" s="9">
        <v>20</v>
      </c>
      <c r="D40" s="45">
        <f t="shared" si="5"/>
        <v>384900</v>
      </c>
    </row>
    <row r="41" spans="1:4" ht="15.75" x14ac:dyDescent="0.25">
      <c r="A41" s="3" t="s">
        <v>150</v>
      </c>
      <c r="B41" s="1" t="s">
        <v>154</v>
      </c>
      <c r="C41" s="9">
        <v>2</v>
      </c>
      <c r="D41" s="45">
        <f t="shared" si="5"/>
        <v>38490</v>
      </c>
    </row>
    <row r="42" spans="1:4" ht="15.75" x14ac:dyDescent="0.25">
      <c r="A42" s="4" t="s">
        <v>37</v>
      </c>
      <c r="B42" s="17" t="s">
        <v>7</v>
      </c>
      <c r="C42" s="18">
        <f>SUM(C43:C46)</f>
        <v>10.3</v>
      </c>
      <c r="D42" s="44">
        <f>SUM(D43:D46)</f>
        <v>198223.5</v>
      </c>
    </row>
    <row r="43" spans="1:4" ht="18.75" customHeight="1" x14ac:dyDescent="0.25">
      <c r="A43" s="19" t="s">
        <v>38</v>
      </c>
      <c r="B43" s="1" t="s">
        <v>26</v>
      </c>
      <c r="C43" s="20">
        <v>2</v>
      </c>
      <c r="D43" s="46">
        <f>C43*19245</f>
        <v>38490</v>
      </c>
    </row>
    <row r="44" spans="1:4" ht="15.75" x14ac:dyDescent="0.25">
      <c r="A44" s="19" t="s">
        <v>39</v>
      </c>
      <c r="B44" s="1" t="s">
        <v>27</v>
      </c>
      <c r="C44" s="20">
        <v>2.1</v>
      </c>
      <c r="D44" s="46">
        <f t="shared" ref="D44:D46" si="6">C44*19245</f>
        <v>40414.5</v>
      </c>
    </row>
    <row r="45" spans="1:4" ht="15.75" x14ac:dyDescent="0.25">
      <c r="A45" s="19" t="s">
        <v>40</v>
      </c>
      <c r="B45" s="2" t="s">
        <v>28</v>
      </c>
      <c r="C45" s="20">
        <v>5.2</v>
      </c>
      <c r="D45" s="46">
        <f t="shared" si="6"/>
        <v>100074</v>
      </c>
    </row>
    <row r="46" spans="1:4" ht="15.75" x14ac:dyDescent="0.25">
      <c r="A46" s="19" t="s">
        <v>41</v>
      </c>
      <c r="B46" s="1" t="s">
        <v>29</v>
      </c>
      <c r="C46" s="20">
        <v>1</v>
      </c>
      <c r="D46" s="46">
        <f t="shared" si="6"/>
        <v>19245</v>
      </c>
    </row>
    <row r="47" spans="1:4" ht="15.75" x14ac:dyDescent="0.25">
      <c r="A47" s="7" t="s">
        <v>122</v>
      </c>
      <c r="B47" s="17" t="s">
        <v>183</v>
      </c>
      <c r="C47" s="16">
        <v>14</v>
      </c>
      <c r="D47" s="43">
        <v>269430</v>
      </c>
    </row>
    <row r="48" spans="1:4" ht="15.75" x14ac:dyDescent="0.25">
      <c r="A48" s="4" t="s">
        <v>146</v>
      </c>
      <c r="B48" s="17" t="s">
        <v>8</v>
      </c>
      <c r="C48" s="16">
        <f>SUM(C49:C50)</f>
        <v>14</v>
      </c>
      <c r="D48" s="43">
        <f>SUM(D49:D50)</f>
        <v>269430</v>
      </c>
    </row>
    <row r="49" spans="1:4" ht="15.75" x14ac:dyDescent="0.25">
      <c r="A49" s="6" t="s">
        <v>158</v>
      </c>
      <c r="B49" s="1" t="s">
        <v>160</v>
      </c>
      <c r="C49" s="9">
        <v>10</v>
      </c>
      <c r="D49" s="45">
        <f>C49*19245</f>
        <v>192450</v>
      </c>
    </row>
    <row r="50" spans="1:4" ht="15.75" x14ac:dyDescent="0.25">
      <c r="A50" s="6" t="s">
        <v>159</v>
      </c>
      <c r="B50" s="1" t="s">
        <v>161</v>
      </c>
      <c r="C50" s="9">
        <v>4</v>
      </c>
      <c r="D50" s="45">
        <f>C50*19245</f>
        <v>76980</v>
      </c>
    </row>
    <row r="51" spans="1:4" ht="15.75" x14ac:dyDescent="0.25">
      <c r="A51" s="4" t="s">
        <v>108</v>
      </c>
      <c r="B51" s="17" t="s">
        <v>9</v>
      </c>
      <c r="C51" s="16">
        <f>SUM(C52:C56)</f>
        <v>64.52</v>
      </c>
      <c r="D51" s="43">
        <f>SUM(D52:D56)</f>
        <v>1241687.3999999999</v>
      </c>
    </row>
    <row r="52" spans="1:4" ht="15.75" x14ac:dyDescent="0.25">
      <c r="A52" s="3" t="s">
        <v>109</v>
      </c>
      <c r="B52" s="1" t="s">
        <v>162</v>
      </c>
      <c r="C52" s="9">
        <v>25</v>
      </c>
      <c r="D52" s="45">
        <f>C52*19245</f>
        <v>481125</v>
      </c>
    </row>
    <row r="53" spans="1:4" ht="15.75" x14ac:dyDescent="0.25">
      <c r="A53" s="3" t="s">
        <v>163</v>
      </c>
      <c r="B53" s="1" t="s">
        <v>164</v>
      </c>
      <c r="C53" s="9">
        <v>15</v>
      </c>
      <c r="D53" s="45">
        <f t="shared" ref="D53:D56" si="7">C53*19245</f>
        <v>288675</v>
      </c>
    </row>
    <row r="54" spans="1:4" ht="15.75" x14ac:dyDescent="0.25">
      <c r="A54" s="3" t="s">
        <v>165</v>
      </c>
      <c r="B54" s="1" t="s">
        <v>166</v>
      </c>
      <c r="C54" s="9">
        <v>20.5</v>
      </c>
      <c r="D54" s="45">
        <f t="shared" si="7"/>
        <v>394522.5</v>
      </c>
    </row>
    <row r="55" spans="1:4" ht="15.75" x14ac:dyDescent="0.25">
      <c r="A55" s="21" t="s">
        <v>169</v>
      </c>
      <c r="B55" s="1" t="s">
        <v>167</v>
      </c>
      <c r="C55" s="9">
        <v>2.42</v>
      </c>
      <c r="D55" s="45">
        <f t="shared" si="7"/>
        <v>46572.9</v>
      </c>
    </row>
    <row r="56" spans="1:4" ht="15.75" x14ac:dyDescent="0.25">
      <c r="A56" s="21" t="s">
        <v>170</v>
      </c>
      <c r="B56" s="1" t="s">
        <v>168</v>
      </c>
      <c r="C56" s="9">
        <v>1.6</v>
      </c>
      <c r="D56" s="45">
        <f t="shared" si="7"/>
        <v>30792</v>
      </c>
    </row>
    <row r="57" spans="1:4" ht="15.75" x14ac:dyDescent="0.25">
      <c r="A57" s="4" t="s">
        <v>114</v>
      </c>
      <c r="B57" s="17" t="s">
        <v>10</v>
      </c>
      <c r="C57" s="16">
        <f>SUM(C58:C62)</f>
        <v>12.808999999999999</v>
      </c>
      <c r="D57" s="43">
        <f>SUM(D58:D62)</f>
        <v>246509.20500000002</v>
      </c>
    </row>
    <row r="58" spans="1:4" ht="15.75" x14ac:dyDescent="0.25">
      <c r="A58" s="3" t="s">
        <v>115</v>
      </c>
      <c r="B58" s="1" t="s">
        <v>113</v>
      </c>
      <c r="C58" s="9">
        <v>3</v>
      </c>
      <c r="D58" s="45">
        <f>C58*19245</f>
        <v>57735</v>
      </c>
    </row>
    <row r="59" spans="1:4" ht="15.75" x14ac:dyDescent="0.25">
      <c r="A59" s="3" t="s">
        <v>116</v>
      </c>
      <c r="B59" s="1" t="s">
        <v>119</v>
      </c>
      <c r="C59" s="9">
        <v>2</v>
      </c>
      <c r="D59" s="45">
        <f t="shared" ref="D59:D62" si="8">C59*19245</f>
        <v>38490</v>
      </c>
    </row>
    <row r="60" spans="1:4" ht="15.75" x14ac:dyDescent="0.25">
      <c r="A60" s="3" t="s">
        <v>117</v>
      </c>
      <c r="B60" s="1" t="s">
        <v>120</v>
      </c>
      <c r="C60" s="9">
        <v>3.6</v>
      </c>
      <c r="D60" s="45">
        <f t="shared" si="8"/>
        <v>69282</v>
      </c>
    </row>
    <row r="61" spans="1:4" ht="15.75" x14ac:dyDescent="0.25">
      <c r="A61" s="3" t="s">
        <v>118</v>
      </c>
      <c r="B61" s="1" t="s">
        <v>176</v>
      </c>
      <c r="C61" s="9">
        <v>2</v>
      </c>
      <c r="D61" s="45">
        <f t="shared" si="8"/>
        <v>38490</v>
      </c>
    </row>
    <row r="62" spans="1:4" ht="15.75" x14ac:dyDescent="0.25">
      <c r="A62" s="3" t="s">
        <v>179</v>
      </c>
      <c r="B62" s="1" t="s">
        <v>121</v>
      </c>
      <c r="C62" s="9">
        <v>2.2090000000000001</v>
      </c>
      <c r="D62" s="45">
        <f t="shared" si="8"/>
        <v>42512.205000000002</v>
      </c>
    </row>
    <row r="63" spans="1:4" ht="15.75" x14ac:dyDescent="0.25">
      <c r="A63" s="4" t="s">
        <v>43</v>
      </c>
      <c r="B63" s="17" t="s">
        <v>11</v>
      </c>
      <c r="C63" s="18">
        <f>SUM(C64:C67)</f>
        <v>10.5</v>
      </c>
      <c r="D63" s="44">
        <f>SUM(D64:D67)</f>
        <v>202072.5</v>
      </c>
    </row>
    <row r="64" spans="1:4" ht="15.75" x14ac:dyDescent="0.25">
      <c r="A64" s="19" t="s">
        <v>44</v>
      </c>
      <c r="B64" s="1" t="s">
        <v>22</v>
      </c>
      <c r="C64" s="9">
        <v>2</v>
      </c>
      <c r="D64" s="45">
        <f>C64*19245</f>
        <v>38490</v>
      </c>
    </row>
    <row r="65" spans="1:4" ht="16.5" customHeight="1" x14ac:dyDescent="0.25">
      <c r="A65" s="19" t="s">
        <v>45</v>
      </c>
      <c r="B65" s="1" t="s">
        <v>23</v>
      </c>
      <c r="C65" s="9">
        <v>3</v>
      </c>
      <c r="D65" s="45">
        <f t="shared" ref="D65:D67" si="9">C65*19245</f>
        <v>57735</v>
      </c>
    </row>
    <row r="66" spans="1:4" ht="16.5" customHeight="1" x14ac:dyDescent="0.25">
      <c r="A66" s="19" t="s">
        <v>46</v>
      </c>
      <c r="B66" s="1" t="s">
        <v>24</v>
      </c>
      <c r="C66" s="9">
        <v>3</v>
      </c>
      <c r="D66" s="45">
        <f t="shared" si="9"/>
        <v>57735</v>
      </c>
    </row>
    <row r="67" spans="1:4" ht="16.5" customHeight="1" x14ac:dyDescent="0.25">
      <c r="A67" s="19" t="s">
        <v>47</v>
      </c>
      <c r="B67" s="1" t="s">
        <v>25</v>
      </c>
      <c r="C67" s="9">
        <v>2.5</v>
      </c>
      <c r="D67" s="45">
        <f t="shared" si="9"/>
        <v>48112.5</v>
      </c>
    </row>
    <row r="68" spans="1:4" ht="15.75" x14ac:dyDescent="0.25">
      <c r="A68" s="7" t="s">
        <v>110</v>
      </c>
      <c r="B68" s="17" t="s">
        <v>12</v>
      </c>
      <c r="C68" s="18">
        <f>SUM(C69:C69)</f>
        <v>20</v>
      </c>
      <c r="D68" s="44">
        <f>SUM(D69:D69)</f>
        <v>384900</v>
      </c>
    </row>
    <row r="69" spans="1:4" ht="15.75" x14ac:dyDescent="0.25">
      <c r="A69" s="6" t="s">
        <v>111</v>
      </c>
      <c r="B69" s="1" t="s">
        <v>112</v>
      </c>
      <c r="C69" s="9">
        <v>20</v>
      </c>
      <c r="D69" s="45">
        <f>C69*19245</f>
        <v>384900</v>
      </c>
    </row>
    <row r="70" spans="1:4" ht="15.75" x14ac:dyDescent="0.25">
      <c r="A70" s="4" t="s">
        <v>67</v>
      </c>
      <c r="B70" s="17" t="s">
        <v>13</v>
      </c>
      <c r="C70" s="18">
        <f>SUM(C71:C75)</f>
        <v>93.386024999999989</v>
      </c>
      <c r="D70" s="44">
        <f>SUM(D71:D75)</f>
        <v>1797214.051125</v>
      </c>
    </row>
    <row r="71" spans="1:4" ht="15.75" x14ac:dyDescent="0.25">
      <c r="A71" s="3" t="s">
        <v>68</v>
      </c>
      <c r="B71" s="1" t="s">
        <v>73</v>
      </c>
      <c r="C71" s="9">
        <v>28</v>
      </c>
      <c r="D71" s="45">
        <f>C71*19245</f>
        <v>538860</v>
      </c>
    </row>
    <row r="72" spans="1:4" ht="15.75" x14ac:dyDescent="0.25">
      <c r="A72" s="3" t="s">
        <v>69</v>
      </c>
      <c r="B72" s="1" t="s">
        <v>74</v>
      </c>
      <c r="C72" s="9">
        <v>40.252524999999999</v>
      </c>
      <c r="D72" s="45">
        <f t="shared" ref="D72:D75" si="10">C72*19245</f>
        <v>774659.84362499998</v>
      </c>
    </row>
    <row r="73" spans="1:4" ht="15.75" customHeight="1" x14ac:dyDescent="0.25">
      <c r="A73" s="3" t="s">
        <v>70</v>
      </c>
      <c r="B73" s="1" t="s">
        <v>75</v>
      </c>
      <c r="C73" s="9">
        <v>20</v>
      </c>
      <c r="D73" s="45">
        <f t="shared" si="10"/>
        <v>384900</v>
      </c>
    </row>
    <row r="74" spans="1:4" ht="18" customHeight="1" x14ac:dyDescent="0.25">
      <c r="A74" s="22" t="s">
        <v>72</v>
      </c>
      <c r="B74" s="1" t="s">
        <v>76</v>
      </c>
      <c r="C74" s="9">
        <v>3.62</v>
      </c>
      <c r="D74" s="45">
        <f t="shared" si="10"/>
        <v>69666.900000000009</v>
      </c>
    </row>
    <row r="75" spans="1:4" ht="15.75" x14ac:dyDescent="0.25">
      <c r="A75" s="3" t="s">
        <v>71</v>
      </c>
      <c r="B75" s="1" t="s">
        <v>77</v>
      </c>
      <c r="C75" s="9">
        <v>1.5135000000000001</v>
      </c>
      <c r="D75" s="45">
        <f t="shared" si="10"/>
        <v>29127.307500000003</v>
      </c>
    </row>
    <row r="76" spans="1:4" ht="15.75" x14ac:dyDescent="0.25">
      <c r="A76" s="4" t="s">
        <v>141</v>
      </c>
      <c r="B76" s="17" t="s">
        <v>14</v>
      </c>
      <c r="C76" s="16">
        <f>SUM(C77:C78)</f>
        <v>13.5</v>
      </c>
      <c r="D76" s="43">
        <f>SUM(D77:D78)</f>
        <v>259807.5</v>
      </c>
    </row>
    <row r="77" spans="1:4" ht="15.75" x14ac:dyDescent="0.25">
      <c r="A77" s="3" t="s">
        <v>142</v>
      </c>
      <c r="B77" s="1" t="s">
        <v>143</v>
      </c>
      <c r="C77" s="9">
        <v>2.5</v>
      </c>
      <c r="D77" s="45">
        <f>C77*19245</f>
        <v>48112.5</v>
      </c>
    </row>
    <row r="78" spans="1:4" ht="15.75" x14ac:dyDescent="0.25">
      <c r="A78" s="3" t="s">
        <v>142</v>
      </c>
      <c r="B78" s="1" t="s">
        <v>144</v>
      </c>
      <c r="C78" s="9">
        <v>11</v>
      </c>
      <c r="D78" s="45">
        <f>C78*19245</f>
        <v>211695</v>
      </c>
    </row>
    <row r="79" spans="1:4" ht="15.75" x14ac:dyDescent="0.25">
      <c r="A79" s="4" t="s">
        <v>84</v>
      </c>
      <c r="B79" s="17" t="s">
        <v>15</v>
      </c>
      <c r="C79" s="16">
        <f>SUM(C80:C84)</f>
        <v>17.3</v>
      </c>
      <c r="D79" s="43">
        <f>SUM(D80:D84)</f>
        <v>332938.5</v>
      </c>
    </row>
    <row r="80" spans="1:4" ht="15.75" x14ac:dyDescent="0.25">
      <c r="A80" s="3" t="s">
        <v>85</v>
      </c>
      <c r="B80" s="1" t="s">
        <v>90</v>
      </c>
      <c r="C80" s="9">
        <v>5</v>
      </c>
      <c r="D80" s="45">
        <f>C80*19245</f>
        <v>96225</v>
      </c>
    </row>
    <row r="81" spans="1:4" ht="15.75" x14ac:dyDescent="0.25">
      <c r="A81" s="3" t="s">
        <v>86</v>
      </c>
      <c r="B81" s="1" t="s">
        <v>91</v>
      </c>
      <c r="C81" s="9">
        <v>4</v>
      </c>
      <c r="D81" s="45">
        <f t="shared" ref="D81:D84" si="11">C81*19245</f>
        <v>76980</v>
      </c>
    </row>
    <row r="82" spans="1:4" ht="15.75" x14ac:dyDescent="0.25">
      <c r="A82" s="3" t="s">
        <v>87</v>
      </c>
      <c r="B82" s="1" t="s">
        <v>92</v>
      </c>
      <c r="C82" s="9">
        <v>2.2999999999999998</v>
      </c>
      <c r="D82" s="45">
        <f t="shared" si="11"/>
        <v>44263.5</v>
      </c>
    </row>
    <row r="83" spans="1:4" ht="15.75" x14ac:dyDescent="0.25">
      <c r="A83" s="3" t="s">
        <v>88</v>
      </c>
      <c r="B83" s="1" t="s">
        <v>93</v>
      </c>
      <c r="C83" s="9">
        <v>2</v>
      </c>
      <c r="D83" s="45">
        <f t="shared" si="11"/>
        <v>38490</v>
      </c>
    </row>
    <row r="84" spans="1:4" ht="15.75" x14ac:dyDescent="0.25">
      <c r="A84" s="3" t="s">
        <v>89</v>
      </c>
      <c r="B84" s="1" t="s">
        <v>94</v>
      </c>
      <c r="C84" s="9">
        <v>4</v>
      </c>
      <c r="D84" s="45">
        <f t="shared" si="11"/>
        <v>76980</v>
      </c>
    </row>
    <row r="85" spans="1:4" ht="15.75" x14ac:dyDescent="0.25">
      <c r="A85" s="4" t="s">
        <v>48</v>
      </c>
      <c r="B85" s="17" t="s">
        <v>16</v>
      </c>
      <c r="C85" s="16">
        <f>SUM(C86:C87)</f>
        <v>20</v>
      </c>
      <c r="D85" s="43">
        <f>SUM(D86:D87)</f>
        <v>384900</v>
      </c>
    </row>
    <row r="86" spans="1:4" ht="15.75" x14ac:dyDescent="0.25">
      <c r="A86" s="19" t="s">
        <v>51</v>
      </c>
      <c r="B86" s="1" t="s">
        <v>30</v>
      </c>
      <c r="C86" s="9">
        <v>10</v>
      </c>
      <c r="D86" s="45">
        <f>C86*19245</f>
        <v>192450</v>
      </c>
    </row>
    <row r="87" spans="1:4" ht="15.75" x14ac:dyDescent="0.25">
      <c r="A87" s="19" t="s">
        <v>52</v>
      </c>
      <c r="B87" s="1" t="s">
        <v>31</v>
      </c>
      <c r="C87" s="9">
        <v>10</v>
      </c>
      <c r="D87" s="45">
        <f>C87*19245</f>
        <v>192450</v>
      </c>
    </row>
    <row r="88" spans="1:4" ht="15.75" x14ac:dyDescent="0.25">
      <c r="A88" s="7" t="s">
        <v>58</v>
      </c>
      <c r="B88" s="17" t="s">
        <v>17</v>
      </c>
      <c r="C88" s="16">
        <f>SUM(C89:C92)</f>
        <v>72</v>
      </c>
      <c r="D88" s="43">
        <f>SUM(D89:D92)</f>
        <v>1385640</v>
      </c>
    </row>
    <row r="89" spans="1:4" ht="15.75" x14ac:dyDescent="0.25">
      <c r="A89" s="6" t="s">
        <v>59</v>
      </c>
      <c r="B89" s="1" t="s">
        <v>63</v>
      </c>
      <c r="C89" s="9">
        <v>15</v>
      </c>
      <c r="D89" s="45">
        <f>C89*19245</f>
        <v>288675</v>
      </c>
    </row>
    <row r="90" spans="1:4" ht="15.75" x14ac:dyDescent="0.25">
      <c r="A90" s="6" t="s">
        <v>60</v>
      </c>
      <c r="B90" s="1" t="s">
        <v>64</v>
      </c>
      <c r="C90" s="9">
        <v>5</v>
      </c>
      <c r="D90" s="45">
        <f t="shared" ref="D90:D92" si="12">C90*19245</f>
        <v>96225</v>
      </c>
    </row>
    <row r="91" spans="1:4" ht="15.75" x14ac:dyDescent="0.25">
      <c r="A91" s="6" t="s">
        <v>61</v>
      </c>
      <c r="B91" s="1" t="s">
        <v>65</v>
      </c>
      <c r="C91" s="9">
        <v>27</v>
      </c>
      <c r="D91" s="45">
        <f t="shared" si="12"/>
        <v>519615</v>
      </c>
    </row>
    <row r="92" spans="1:4" ht="15.75" x14ac:dyDescent="0.25">
      <c r="A92" s="6" t="s">
        <v>62</v>
      </c>
      <c r="B92" s="1" t="s">
        <v>66</v>
      </c>
      <c r="C92" s="9">
        <v>25</v>
      </c>
      <c r="D92" s="45">
        <f t="shared" si="12"/>
        <v>481125</v>
      </c>
    </row>
    <row r="93" spans="1:4" ht="15.75" x14ac:dyDescent="0.25">
      <c r="A93" s="4" t="s">
        <v>49</v>
      </c>
      <c r="B93" s="23" t="s">
        <v>19</v>
      </c>
      <c r="C93" s="18">
        <v>10</v>
      </c>
      <c r="D93" s="44">
        <f>C93*19245</f>
        <v>192450</v>
      </c>
    </row>
    <row r="94" spans="1:4" ht="15.75" x14ac:dyDescent="0.25">
      <c r="A94" s="7" t="s">
        <v>83</v>
      </c>
      <c r="B94" s="17" t="s">
        <v>18</v>
      </c>
      <c r="C94" s="18">
        <v>39.9</v>
      </c>
      <c r="D94" s="44">
        <f>C94*19245</f>
        <v>767875.5</v>
      </c>
    </row>
    <row r="95" spans="1:4" ht="15.75" x14ac:dyDescent="0.25">
      <c r="A95" s="4" t="s">
        <v>50</v>
      </c>
      <c r="B95" s="17" t="s">
        <v>20</v>
      </c>
      <c r="C95" s="18">
        <v>2</v>
      </c>
      <c r="D95" s="44">
        <f t="shared" ref="D95:D96" si="13">C95*19245</f>
        <v>38490</v>
      </c>
    </row>
    <row r="96" spans="1:4" ht="16.5" thickBot="1" x14ac:dyDescent="0.3">
      <c r="A96" s="5">
        <v>27</v>
      </c>
      <c r="B96" s="24" t="s">
        <v>21</v>
      </c>
      <c r="C96" s="25">
        <v>1</v>
      </c>
      <c r="D96" s="47">
        <f t="shared" si="13"/>
        <v>19245</v>
      </c>
    </row>
    <row r="97" spans="1:4" ht="16.5" thickBot="1" x14ac:dyDescent="0.3">
      <c r="A97" s="26"/>
      <c r="B97" s="27" t="s">
        <v>172</v>
      </c>
      <c r="C97" s="28">
        <f>SUM(C93:C96)</f>
        <v>52.9</v>
      </c>
      <c r="D97" s="29">
        <f>SUM(D93:D96)</f>
        <v>1018060.5</v>
      </c>
    </row>
    <row r="98" spans="1:4" x14ac:dyDescent="0.25">
      <c r="C98" s="8"/>
    </row>
  </sheetData>
  <autoFilter ref="B3:D5">
    <filterColumn colId="1" showButton="0"/>
    <filterColumn colId="2" showButton="0"/>
  </autoFilter>
  <mergeCells count="7">
    <mergeCell ref="A7:D7"/>
    <mergeCell ref="A2:D2"/>
    <mergeCell ref="A3:A5"/>
    <mergeCell ref="B3:B5"/>
    <mergeCell ref="C3:D3"/>
    <mergeCell ref="C4:C5"/>
    <mergeCell ref="D4:D5"/>
  </mergeCells>
  <pageMargins left="0.51181102362204722" right="0.23622047244094491" top="0.59055118110236227" bottom="0.59055118110236227" header="0.31496062992125984" footer="0.31496062992125984"/>
  <pageSetup paperSize="9" scale="76" fitToWidth="0" orientation="portrait" r:id="rId1"/>
  <rowBreaks count="1" manualBreakCount="1">
    <brk id="5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2025-09-19T13:01:01Z</dcterms:modified>
</cp:coreProperties>
</file>